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ngredients" sheetId="2" state="visible" r:id="rId2"/>
    <sheet xmlns:r="http://schemas.openxmlformats.org/officeDocument/2006/relationships" name="Recipes" sheetId="3" state="visible" r:id="rId3"/>
    <sheet xmlns:r="http://schemas.openxmlformats.org/officeDocument/2006/relationships" name="Dishes" sheetId="4" state="visible" r:id="rId4"/>
  </sheets>
  <definedNames/>
  <calcPr calcId="124519" fullCalcOnLoad="1"/>
</workbook>
</file>

<file path=xl/styles.xml><?xml version="1.0" encoding="utf-8"?>
<styleSheet xmlns="http://schemas.openxmlformats.org/spreadsheetml/2006/main">
  <numFmts count="4">
    <numFmt numFmtId="164" formatCode="#,##0.000"/>
    <numFmt numFmtId="165" formatCode="#,##0.0000 &quot;€&quot;"/>
    <numFmt numFmtId="166" formatCode="#,##0.00 &quot;€&quot;"/>
    <numFmt numFmtId="167" formatCode="0.0%"/>
  </numFmts>
  <fonts count="7">
    <font>
      <name val="Calibri"/>
      <family val="2"/>
      <color theme="1"/>
      <sz val="11"/>
      <scheme val="minor"/>
    </font>
    <font>
      <b val="1"/>
      <color rgb="00B4541F"/>
      <sz val="16"/>
    </font>
    <font>
      <color rgb="001F2933"/>
      <sz val="10"/>
    </font>
    <font>
      <b val="1"/>
      <color rgb="001F2933"/>
      <sz val="12"/>
    </font>
    <font>
      <i val="1"/>
      <color rgb="001F2933"/>
      <sz val="10"/>
    </font>
    <font>
      <b val="1"/>
      <color rgb="001F2933"/>
      <sz val="10"/>
    </font>
    <font>
      <b val="1"/>
      <color rgb="00B4541F"/>
      <sz val="10"/>
    </font>
  </fonts>
  <fills count="4">
    <fill>
      <patternFill/>
    </fill>
    <fill>
      <patternFill patternType="gray125"/>
    </fill>
    <fill>
      <patternFill patternType="solid">
        <fgColor rgb="00FBF6EF"/>
      </patternFill>
    </fill>
    <fill>
      <patternFill patternType="solid">
        <fgColor rgb="00F2EDE6"/>
      </patternFill>
    </fill>
  </fills>
  <borders count="2">
    <border>
      <left/>
      <right/>
      <top/>
      <bottom/>
      <diagonal/>
    </border>
    <border>
      <left style="thin">
        <color rgb="00D8D0C6"/>
      </left>
      <right style="thin">
        <color rgb="00D8D0C6"/>
      </right>
      <top style="thin">
        <color rgb="00D8D0C6"/>
      </top>
      <bottom style="thin">
        <color rgb="00D8D0C6"/>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top" wrapText="1"/>
    </xf>
    <xf numFmtId="0" fontId="5" fillId="3" borderId="1" applyAlignment="1" pivotButton="0" quotePrefix="0" xfId="0">
      <alignment vertical="center" wrapText="1"/>
    </xf>
    <xf numFmtId="0" fontId="0" fillId="0" borderId="1" pivotButton="0" quotePrefix="0" xfId="0"/>
    <xf numFmtId="164" fontId="0" fillId="0" borderId="1" pivotButton="0" quotePrefix="0" xfId="0"/>
    <xf numFmtId="165" fontId="0" fillId="0" borderId="1" pivotButton="0" quotePrefix="0" xfId="0"/>
    <xf numFmtId="166" fontId="0" fillId="0" borderId="1" pivotButton="0" quotePrefix="0" xfId="0"/>
    <xf numFmtId="165" fontId="6" fillId="2" borderId="1" pivotButton="0" quotePrefix="0" xfId="0"/>
    <xf numFmtId="167" fontId="0" fillId="0" borderId="1" pivotButton="0" quotePrefix="0" xfId="0"/>
    <xf numFmtId="164" fontId="6" fillId="2" borderId="1" pivotButton="0" quotePrefix="0" xfId="0"/>
    <xf numFmtId="166" fontId="6" fillId="2" borderId="1" pivotButton="0" quotePrefix="0" xfId="0"/>
    <xf numFmtId="167" fontId="6"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showGridLines="0" workbookViewId="0">
      <selection activeCell="A1" sqref="A1"/>
    </sheetView>
  </sheetViews>
  <sheetFormatPr baseColWidth="8" defaultRowHeight="15"/>
  <cols>
    <col width="110" customWidth="1" min="1" max="1"/>
  </cols>
  <sheetData>
    <row r="1" ht="30" customHeight="1">
      <c r="A1" s="1" t="inlineStr">
        <is>
          <t>Recipe costing template — Bouzon Digital</t>
        </is>
      </c>
    </row>
    <row r="3" ht="34" customHeight="1">
      <c r="A3" s="2" t="inlineStr">
        <is>
          <t>Three sheets and one rule: always work in the ingredient's base unit (kg, L or unit). The template does not convert grams to kilos. If an ingredient is in kg, 200 g is written 0.2.</t>
        </is>
      </c>
    </row>
    <row r="4" ht="28" customHeight="1">
      <c r="A4" s="3" t="inlineStr">
        <is>
          <t>1. «Ingredients» sheet — what each thing costs you</t>
        </is>
      </c>
    </row>
    <row r="6" ht="34" customHeight="1">
      <c r="A6" s="2" t="inlineStr">
        <is>
          <t>One row per ingredient. Enter what you already had in stock (quantity and its average cost) and the delivery you just received (quantity and what you paid for it in total).</t>
        </is>
      </c>
    </row>
    <row r="7" ht="34" customHeight="1">
      <c r="A7" s="2" t="inlineStr">
        <is>
          <t>The last column, «Weighted average cost», fills itself in. It is the average of the old and the new, each weighing what it weighs:  (previous stock × previous cost + purchase cost) ÷ (previous stock + quantity purchased).</t>
        </is>
      </c>
    </row>
    <row r="8" ht="46" customHeight="1">
      <c r="A8" s="4" t="inlineStr">
        <is>
          <t>Why the weighted average and not the last price: one expensive purchase should not spike the cost of every dish you serve, and a cheap one should not paper it over. This is how Bouzon Digital Stock &amp; Recipes computes it from your real purchases, without you touching this sheet.</t>
        </is>
      </c>
    </row>
    <row r="9" ht="34" customHeight="1">
      <c r="A9" s="2" t="inlineStr">
        <is>
          <t>For the next delivery of the same ingredient: copy the weighted average cost into the «Previous average cost» column, enter the stock you have left, and type in the new purchase.</t>
        </is>
      </c>
    </row>
    <row r="10" ht="28" customHeight="1">
      <c r="A10" s="3" t="inlineStr">
        <is>
          <t>2. «Recipes» sheet — what goes into each dish</t>
        </is>
      </c>
    </row>
    <row r="12" ht="34" customHeight="1">
      <c r="A12" s="2" t="inlineStr">
        <is>
          <t>One row per ingredient of each dish. The dish name repeats on every one of its lines: that is what groups them.</t>
        </is>
      </c>
    </row>
    <row r="13" ht="34" customHeight="1">
      <c r="A13" s="2" t="inlineStr">
        <is>
          <t>«Net quantity» is what reaches the plate. «Waste» is what you lose trimming, cutting or cooking, as a percentage. The «Gross quantity» — what actually leaves the store — is calculated for you: net ÷ (1 − waste).</t>
        </is>
      </c>
    </row>
    <row r="14" ht="34" customHeight="1">
      <c r="A14" s="2" t="inlineStr">
        <is>
          <t>The average cost is pulled from the «Ingredients» sheet. Type the ingredient name EXACTLY as it appears there, or the cell will stay empty.</t>
        </is>
      </c>
    </row>
    <row r="15" ht="28" customHeight="1">
      <c r="A15" s="3" t="inlineStr">
        <is>
          <t>3. «Dishes» sheet — whether the dish feeds you</t>
        </is>
      </c>
    </row>
    <row r="17" ht="34" customHeight="1">
      <c r="A17" s="2" t="inlineStr">
        <is>
          <t>One row per dish. Enter the name (same as in «Recipes»), the menu price and the VAT rate. Cost, food cost and margin come out on their own.</t>
        </is>
      </c>
    </row>
    <row r="18" ht="46" customHeight="1">
      <c r="A18" s="4" t="inlineStr">
        <is>
          <t>Food cost is ALWAYS calculated on the price excluding VAT. VAT is not yours, it is the tax office's: putting it in the sum inflates your margin. In Spanish hospitality the rate on anything served at the table is 10%; 21% is for takeaway.</t>
        </is>
      </c>
    </row>
    <row r="19" ht="34" customHeight="1">
      <c r="A19" s="2" t="inlineStr">
        <is>
          <t>Rough band: below 30% you are comfortable, 30% to 35% is usual for table service, above 35% the dish is tight. It is not a law — it depends a lot on the kind of venue.</t>
        </is>
      </c>
    </row>
    <row r="20" ht="28" customHeight="1">
      <c r="A20" s="3" t="inlineStr">
        <is>
          <t>And when doing it by hand gets old</t>
        </is>
      </c>
    </row>
    <row r="22" ht="34" customHeight="1">
      <c r="A22" s="2" t="inlineStr">
        <is>
          <t>This is a spreadsheet: you keep it up to date. In Bouzon Digital Stock &amp; Recipes (an add-on of the POS, +€19.99/month on top of the POS at €29.99/month) the costing recalculates itself with every purchase and every sale, stock drops when the dish is sold, and the margin is visible in the product editor before you print the menu.</t>
        </is>
      </c>
    </row>
    <row r="23" ht="34" customHeight="1">
      <c r="A23" s="2" t="inlineStr">
        <is>
          <t>www.bouzondigital.com/en/inventory/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6"/>
  <sheetViews>
    <sheetView workbookViewId="0">
      <pane ySplit="1" topLeftCell="A2" activePane="bottomLeft" state="frozen"/>
      <selection pane="bottomLeft" activeCell="A1" sqref="A1"/>
    </sheetView>
  </sheetViews>
  <sheetFormatPr baseColWidth="8" defaultRowHeight="15"/>
  <cols>
    <col width="30" customWidth="1" min="1" max="1"/>
    <col width="12" customWidth="1" min="2" max="2"/>
    <col width="20" customWidth="1" min="3" max="3"/>
    <col width="22" customWidth="1" min="4" max="4"/>
    <col width="17" customWidth="1" min="5" max="5"/>
    <col width="20" customWidth="1" min="6" max="6"/>
    <col width="24" customWidth="1" min="7" max="7"/>
  </cols>
  <sheetData>
    <row r="1" ht="34" customHeight="1">
      <c r="A1" s="5" t="inlineStr">
        <is>
          <t>Ingredient</t>
        </is>
      </c>
      <c r="B1" s="5" t="inlineStr">
        <is>
          <t>Base unit</t>
        </is>
      </c>
      <c r="C1" s="5" t="inlineStr">
        <is>
          <t>Previous stock (quantity)</t>
        </is>
      </c>
      <c r="D1" s="5" t="inlineStr">
        <is>
          <t>Previous average cost (€/unit)</t>
        </is>
      </c>
      <c r="E1" s="5" t="inlineStr">
        <is>
          <t>Purchase: quantity</t>
        </is>
      </c>
      <c r="F1" s="5" t="inlineStr">
        <is>
          <t>Purchase: total cost (€)</t>
        </is>
      </c>
      <c r="G1" s="5" t="inlineStr">
        <is>
          <t>Weighted average cost (€/unit)</t>
        </is>
      </c>
    </row>
    <row r="2">
      <c r="A2" s="6" t="inlineStr">
        <is>
          <t>Beef sirloin</t>
        </is>
      </c>
      <c r="B2" s="6" t="inlineStr">
        <is>
          <t>kg</t>
        </is>
      </c>
      <c r="C2" s="7" t="n">
        <v>5</v>
      </c>
      <c r="D2" s="8" t="n">
        <v>24</v>
      </c>
      <c r="E2" s="7" t="n">
        <v>10</v>
      </c>
      <c r="F2" s="9" t="n">
        <v>240</v>
      </c>
      <c r="G2" s="10">
        <f>IF(MAX(C2,0)+E2&lt;=0,D2,(MAX(C2,0)*D2+F2)/(MAX(C2,0)+E2))</f>
        <v/>
      </c>
    </row>
    <row r="3">
      <c r="A3" s="6" t="inlineStr">
        <is>
          <t>Potato</t>
        </is>
      </c>
      <c r="B3" s="6" t="inlineStr">
        <is>
          <t>kg</t>
        </is>
      </c>
      <c r="C3" s="7" t="n">
        <v>20</v>
      </c>
      <c r="D3" s="8" t="n">
        <v>1.1</v>
      </c>
      <c r="E3" s="7" t="n">
        <v>50</v>
      </c>
      <c r="F3" s="9" t="n">
        <v>58.5</v>
      </c>
      <c r="G3" s="10">
        <f>IF(MAX(C3,0)+E3&lt;=0,D3,(MAX(C3,0)*D3+F3)/(MAX(C3,0)+E3))</f>
        <v/>
      </c>
    </row>
    <row r="4">
      <c r="A4" s="6" t="inlineStr">
        <is>
          <t>Extra virgin olive oil</t>
        </is>
      </c>
      <c r="B4" s="6" t="inlineStr">
        <is>
          <t>L</t>
        </is>
      </c>
      <c r="C4" s="7" t="n">
        <v>4</v>
      </c>
      <c r="D4" s="8" t="n">
        <v>8.5</v>
      </c>
      <c r="E4" s="7" t="n">
        <v>10</v>
      </c>
      <c r="F4" s="9" t="n">
        <v>88</v>
      </c>
      <c r="G4" s="10">
        <f>IF(MAX(C4,0)+E4&lt;=0,D4,(MAX(C4,0)*D4+F4)/(MAX(C4,0)+E4))</f>
        <v/>
      </c>
    </row>
    <row r="5">
      <c r="A5" s="6" t="n"/>
      <c r="B5" s="6" t="n"/>
      <c r="C5" s="7" t="n"/>
      <c r="D5" s="8" t="n"/>
      <c r="E5" s="7" t="n"/>
      <c r="F5" s="9" t="n"/>
      <c r="G5" s="10">
        <f>IF(MAX(C5,0)+E5&lt;=0,D5,(MAX(C5,0)*D5+F5)/(MAX(C5,0)+E5))</f>
        <v/>
      </c>
    </row>
    <row r="6">
      <c r="A6" s="6" t="n"/>
      <c r="B6" s="6" t="n"/>
      <c r="C6" s="7" t="n"/>
      <c r="D6" s="8" t="n"/>
      <c r="E6" s="7" t="n"/>
      <c r="F6" s="9" t="n"/>
      <c r="G6" s="10">
        <f>IF(MAX(C6,0)+E6&lt;=0,D6,(MAX(C6,0)*D6+F6)/(MAX(C6,0)+E6))</f>
        <v/>
      </c>
    </row>
    <row r="7">
      <c r="A7" s="6" t="n"/>
      <c r="B7" s="6" t="n"/>
      <c r="C7" s="7" t="n"/>
      <c r="D7" s="8" t="n"/>
      <c r="E7" s="7" t="n"/>
      <c r="F7" s="9" t="n"/>
      <c r="G7" s="10">
        <f>IF(MAX(C7,0)+E7&lt;=0,D7,(MAX(C7,0)*D7+F7)/(MAX(C7,0)+E7))</f>
        <v/>
      </c>
    </row>
    <row r="8">
      <c r="A8" s="6" t="n"/>
      <c r="B8" s="6" t="n"/>
      <c r="C8" s="7" t="n"/>
      <c r="D8" s="8" t="n"/>
      <c r="E8" s="7" t="n"/>
      <c r="F8" s="9" t="n"/>
      <c r="G8" s="10">
        <f>IF(MAX(C8,0)+E8&lt;=0,D8,(MAX(C8,0)*D8+F8)/(MAX(C8,0)+E8))</f>
        <v/>
      </c>
    </row>
    <row r="9">
      <c r="A9" s="6" t="n"/>
      <c r="B9" s="6" t="n"/>
      <c r="C9" s="7" t="n"/>
      <c r="D9" s="8" t="n"/>
      <c r="E9" s="7" t="n"/>
      <c r="F9" s="9" t="n"/>
      <c r="G9" s="10">
        <f>IF(MAX(C9,0)+E9&lt;=0,D9,(MAX(C9,0)*D9+F9)/(MAX(C9,0)+E9))</f>
        <v/>
      </c>
    </row>
    <row r="10">
      <c r="A10" s="6" t="n"/>
      <c r="B10" s="6" t="n"/>
      <c r="C10" s="7" t="n"/>
      <c r="D10" s="8" t="n"/>
      <c r="E10" s="7" t="n"/>
      <c r="F10" s="9" t="n"/>
      <c r="G10" s="10">
        <f>IF(MAX(C10,0)+E10&lt;=0,D10,(MAX(C10,0)*D10+F10)/(MAX(C10,0)+E10))</f>
        <v/>
      </c>
    </row>
    <row r="11">
      <c r="A11" s="6" t="n"/>
      <c r="B11" s="6" t="n"/>
      <c r="C11" s="7" t="n"/>
      <c r="D11" s="8" t="n"/>
      <c r="E11" s="7" t="n"/>
      <c r="F11" s="9" t="n"/>
      <c r="G11" s="10">
        <f>IF(MAX(C11,0)+E11&lt;=0,D11,(MAX(C11,0)*D11+F11)/(MAX(C11,0)+E11))</f>
        <v/>
      </c>
    </row>
    <row r="12">
      <c r="A12" s="6" t="n"/>
      <c r="B12" s="6" t="n"/>
      <c r="C12" s="7" t="n"/>
      <c r="D12" s="8" t="n"/>
      <c r="E12" s="7" t="n"/>
      <c r="F12" s="9" t="n"/>
      <c r="G12" s="10">
        <f>IF(MAX(C12,0)+E12&lt;=0,D12,(MAX(C12,0)*D12+F12)/(MAX(C12,0)+E12))</f>
        <v/>
      </c>
    </row>
    <row r="13">
      <c r="A13" s="6" t="n"/>
      <c r="B13" s="6" t="n"/>
      <c r="C13" s="7" t="n"/>
      <c r="D13" s="8" t="n"/>
      <c r="E13" s="7" t="n"/>
      <c r="F13" s="9" t="n"/>
      <c r="G13" s="10">
        <f>IF(MAX(C13,0)+E13&lt;=0,D13,(MAX(C13,0)*D13+F13)/(MAX(C13,0)+E13))</f>
        <v/>
      </c>
    </row>
    <row r="14">
      <c r="A14" s="6" t="n"/>
      <c r="B14" s="6" t="n"/>
      <c r="C14" s="7" t="n"/>
      <c r="D14" s="8" t="n"/>
      <c r="E14" s="7" t="n"/>
      <c r="F14" s="9" t="n"/>
      <c r="G14" s="10">
        <f>IF(MAX(C14,0)+E14&lt;=0,D14,(MAX(C14,0)*D14+F14)/(MAX(C14,0)+E14))</f>
        <v/>
      </c>
    </row>
    <row r="15">
      <c r="A15" s="6" t="n"/>
      <c r="B15" s="6" t="n"/>
      <c r="C15" s="7" t="n"/>
      <c r="D15" s="8" t="n"/>
      <c r="E15" s="7" t="n"/>
      <c r="F15" s="9" t="n"/>
      <c r="G15" s="10">
        <f>IF(MAX(C15,0)+E15&lt;=0,D15,(MAX(C15,0)*D15+F15)/(MAX(C15,0)+E15))</f>
        <v/>
      </c>
    </row>
    <row r="16">
      <c r="A16" s="6" t="n"/>
      <c r="B16" s="6" t="n"/>
      <c r="C16" s="7" t="n"/>
      <c r="D16" s="8" t="n"/>
      <c r="E16" s="7" t="n"/>
      <c r="F16" s="9" t="n"/>
      <c r="G16" s="10">
        <f>IF(MAX(C16,0)+E16&lt;=0,D16,(MAX(C16,0)*D16+F16)/(MAX(C16,0)+E16))</f>
        <v/>
      </c>
    </row>
    <row r="17">
      <c r="A17" s="6" t="n"/>
      <c r="B17" s="6" t="n"/>
      <c r="C17" s="7" t="n"/>
      <c r="D17" s="8" t="n"/>
      <c r="E17" s="7" t="n"/>
      <c r="F17" s="9" t="n"/>
      <c r="G17" s="10">
        <f>IF(MAX(C17,0)+E17&lt;=0,D17,(MAX(C17,0)*D17+F17)/(MAX(C17,0)+E17))</f>
        <v/>
      </c>
    </row>
    <row r="18">
      <c r="A18" s="6" t="n"/>
      <c r="B18" s="6" t="n"/>
      <c r="C18" s="7" t="n"/>
      <c r="D18" s="8" t="n"/>
      <c r="E18" s="7" t="n"/>
      <c r="F18" s="9" t="n"/>
      <c r="G18" s="10">
        <f>IF(MAX(C18,0)+E18&lt;=0,D18,(MAX(C18,0)*D18+F18)/(MAX(C18,0)+E18))</f>
        <v/>
      </c>
    </row>
    <row r="19">
      <c r="A19" s="6" t="n"/>
      <c r="B19" s="6" t="n"/>
      <c r="C19" s="7" t="n"/>
      <c r="D19" s="8" t="n"/>
      <c r="E19" s="7" t="n"/>
      <c r="F19" s="9" t="n"/>
      <c r="G19" s="10">
        <f>IF(MAX(C19,0)+E19&lt;=0,D19,(MAX(C19,0)*D19+F19)/(MAX(C19,0)+E19))</f>
        <v/>
      </c>
    </row>
    <row r="20">
      <c r="A20" s="6" t="n"/>
      <c r="B20" s="6" t="n"/>
      <c r="C20" s="7" t="n"/>
      <c r="D20" s="8" t="n"/>
      <c r="E20" s="7" t="n"/>
      <c r="F20" s="9" t="n"/>
      <c r="G20" s="10">
        <f>IF(MAX(C20,0)+E20&lt;=0,D20,(MAX(C20,0)*D20+F20)/(MAX(C20,0)+E20))</f>
        <v/>
      </c>
    </row>
    <row r="21">
      <c r="A21" s="6" t="n"/>
      <c r="B21" s="6" t="n"/>
      <c r="C21" s="7" t="n"/>
      <c r="D21" s="8" t="n"/>
      <c r="E21" s="7" t="n"/>
      <c r="F21" s="9" t="n"/>
      <c r="G21" s="10">
        <f>IF(MAX(C21,0)+E21&lt;=0,D21,(MAX(C21,0)*D21+F21)/(MAX(C21,0)+E21))</f>
        <v/>
      </c>
    </row>
    <row r="22">
      <c r="A22" s="6" t="n"/>
      <c r="B22" s="6" t="n"/>
      <c r="C22" s="7" t="n"/>
      <c r="D22" s="8" t="n"/>
      <c r="E22" s="7" t="n"/>
      <c r="F22" s="9" t="n"/>
      <c r="G22" s="10">
        <f>IF(MAX(C22,0)+E22&lt;=0,D22,(MAX(C22,0)*D22+F22)/(MAX(C22,0)+E22))</f>
        <v/>
      </c>
    </row>
    <row r="23">
      <c r="A23" s="6" t="n"/>
      <c r="B23" s="6" t="n"/>
      <c r="C23" s="7" t="n"/>
      <c r="D23" s="8" t="n"/>
      <c r="E23" s="7" t="n"/>
      <c r="F23" s="9" t="n"/>
      <c r="G23" s="10">
        <f>IF(MAX(C23,0)+E23&lt;=0,D23,(MAX(C23,0)*D23+F23)/(MAX(C23,0)+E23))</f>
        <v/>
      </c>
    </row>
    <row r="24">
      <c r="A24" s="6" t="n"/>
      <c r="B24" s="6" t="n"/>
      <c r="C24" s="7" t="n"/>
      <c r="D24" s="8" t="n"/>
      <c r="E24" s="7" t="n"/>
      <c r="F24" s="9" t="n"/>
      <c r="G24" s="10">
        <f>IF(MAX(C24,0)+E24&lt;=0,D24,(MAX(C24,0)*D24+F24)/(MAX(C24,0)+E24))</f>
        <v/>
      </c>
    </row>
    <row r="25">
      <c r="A25" s="6" t="n"/>
      <c r="B25" s="6" t="n"/>
      <c r="C25" s="7" t="n"/>
      <c r="D25" s="8" t="n"/>
      <c r="E25" s="7" t="n"/>
      <c r="F25" s="9" t="n"/>
      <c r="G25" s="10">
        <f>IF(MAX(C25,0)+E25&lt;=0,D25,(MAX(C25,0)*D25+F25)/(MAX(C25,0)+E25))</f>
        <v/>
      </c>
    </row>
    <row r="26">
      <c r="A26" s="6" t="n"/>
      <c r="B26" s="6" t="n"/>
      <c r="C26" s="7" t="n"/>
      <c r="D26" s="8" t="n"/>
      <c r="E26" s="7" t="n"/>
      <c r="F26" s="9" t="n"/>
      <c r="G26" s="10">
        <f>IF(MAX(C26,0)+E26&lt;=0,D26,(MAX(C26,0)*D26+F26)/(MAX(C26,0)+E26))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pane ySplit="1" topLeftCell="A2" activePane="bottomLeft" state="frozen"/>
      <selection pane="bottomLeft" activeCell="A1" sqref="A1"/>
    </sheetView>
  </sheetViews>
  <sheetFormatPr baseColWidth="8" defaultRowHeight="15"/>
  <cols>
    <col width="30" customWidth="1" min="1" max="1"/>
    <col width="30" customWidth="1" min="2" max="2"/>
    <col width="15" customWidth="1" min="3" max="3"/>
    <col width="10" customWidth="1" min="4" max="4"/>
    <col width="10" customWidth="1" min="5" max="5"/>
    <col width="16" customWidth="1" min="6" max="6"/>
    <col width="22" customWidth="1" min="7" max="7"/>
    <col width="20" customWidth="1" min="8" max="8"/>
  </cols>
  <sheetData>
    <row r="1" ht="34" customHeight="1">
      <c r="A1" s="5" t="inlineStr">
        <is>
          <t>Dish</t>
        </is>
      </c>
      <c r="B1" s="5" t="inlineStr">
        <is>
          <t>Ingredient</t>
        </is>
      </c>
      <c r="C1" s="5" t="inlineStr">
        <is>
          <t>Net quantity</t>
        </is>
      </c>
      <c r="D1" s="5" t="inlineStr">
        <is>
          <t>Unit</t>
        </is>
      </c>
      <c r="E1" s="5" t="inlineStr">
        <is>
          <t>Waste</t>
        </is>
      </c>
      <c r="F1" s="5" t="inlineStr">
        <is>
          <t>Gross quantity</t>
        </is>
      </c>
      <c r="G1" s="5" t="inlineStr">
        <is>
          <t>Average cost (€/unit)</t>
        </is>
      </c>
      <c r="H1" s="5" t="inlineStr">
        <is>
          <t>Line cost (€)</t>
        </is>
      </c>
    </row>
    <row r="2">
      <c r="A2" s="6" t="inlineStr">
        <is>
          <t>Sirloin with potatoes</t>
        </is>
      </c>
      <c r="B2" s="6" t="inlineStr">
        <is>
          <t>Beef sirloin</t>
        </is>
      </c>
      <c r="C2" s="7" t="n">
        <v>0.2</v>
      </c>
      <c r="D2" s="6" t="inlineStr">
        <is>
          <t>kg</t>
        </is>
      </c>
      <c r="E2" s="11" t="n">
        <v>0.2</v>
      </c>
      <c r="F2" s="12">
        <f>IF(OR(C2="",E2&gt;=1),"",C2/(1-E2))</f>
        <v/>
      </c>
      <c r="G2" s="10">
        <f>IFERROR(VLOOKUP(B2,Ingredients!$A:$G,7,FALSE),"")</f>
        <v/>
      </c>
      <c r="H2" s="13">
        <f>IFERROR(F2*G2,"")</f>
        <v/>
      </c>
    </row>
    <row r="3">
      <c r="A3" s="6" t="inlineStr">
        <is>
          <t>Sirloin with potatoes</t>
        </is>
      </c>
      <c r="B3" s="6" t="inlineStr">
        <is>
          <t>Potato</t>
        </is>
      </c>
      <c r="C3" s="7" t="n">
        <v>0.18</v>
      </c>
      <c r="D3" s="6" t="inlineStr">
        <is>
          <t>kg</t>
        </is>
      </c>
      <c r="E3" s="11" t="n">
        <v>0.1</v>
      </c>
      <c r="F3" s="12">
        <f>IF(OR(C3="",E3&gt;=1),"",C3/(1-E3))</f>
        <v/>
      </c>
      <c r="G3" s="10">
        <f>IFERROR(VLOOKUP(B3,Ingredients!$A:$G,7,FALSE),"")</f>
        <v/>
      </c>
      <c r="H3" s="13">
        <f>IFERROR(F3*G3,"")</f>
        <v/>
      </c>
    </row>
    <row r="4">
      <c r="A4" s="6" t="n"/>
      <c r="B4" s="6" t="n"/>
      <c r="C4" s="7" t="n"/>
      <c r="D4" s="6" t="n"/>
      <c r="E4" s="11" t="n"/>
      <c r="F4" s="12">
        <f>IF(OR(C4="",E4&gt;=1),"",C4/(1-E4))</f>
        <v/>
      </c>
      <c r="G4" s="10">
        <f>IFERROR(VLOOKUP(B4,Ingredients!$A:$G,7,FALSE),"")</f>
        <v/>
      </c>
      <c r="H4" s="13">
        <f>IFERROR(F4*G4,"")</f>
        <v/>
      </c>
    </row>
    <row r="5">
      <c r="A5" s="6" t="n"/>
      <c r="B5" s="6" t="n"/>
      <c r="C5" s="7" t="n"/>
      <c r="D5" s="6" t="n"/>
      <c r="E5" s="11" t="n"/>
      <c r="F5" s="12">
        <f>IF(OR(C5="",E5&gt;=1),"",C5/(1-E5))</f>
        <v/>
      </c>
      <c r="G5" s="10">
        <f>IFERROR(VLOOKUP(B5,Ingredients!$A:$G,7,FALSE),"")</f>
        <v/>
      </c>
      <c r="H5" s="13">
        <f>IFERROR(F5*G5,"")</f>
        <v/>
      </c>
    </row>
    <row r="6">
      <c r="A6" s="6" t="n"/>
      <c r="B6" s="6" t="n"/>
      <c r="C6" s="7" t="n"/>
      <c r="D6" s="6" t="n"/>
      <c r="E6" s="11" t="n"/>
      <c r="F6" s="12">
        <f>IF(OR(C6="",E6&gt;=1),"",C6/(1-E6))</f>
        <v/>
      </c>
      <c r="G6" s="10">
        <f>IFERROR(VLOOKUP(B6,Ingredients!$A:$G,7,FALSE),"")</f>
        <v/>
      </c>
      <c r="H6" s="13">
        <f>IFERROR(F6*G6,"")</f>
        <v/>
      </c>
    </row>
    <row r="7">
      <c r="A7" s="6" t="n"/>
      <c r="B7" s="6" t="n"/>
      <c r="C7" s="7" t="n"/>
      <c r="D7" s="6" t="n"/>
      <c r="E7" s="11" t="n"/>
      <c r="F7" s="12">
        <f>IF(OR(C7="",E7&gt;=1),"",C7/(1-E7))</f>
        <v/>
      </c>
      <c r="G7" s="10">
        <f>IFERROR(VLOOKUP(B7,Ingredients!$A:$G,7,FALSE),"")</f>
        <v/>
      </c>
      <c r="H7" s="13">
        <f>IFERROR(F7*G7,"")</f>
        <v/>
      </c>
    </row>
    <row r="8">
      <c r="A8" s="6" t="n"/>
      <c r="B8" s="6" t="n"/>
      <c r="C8" s="7" t="n"/>
      <c r="D8" s="6" t="n"/>
      <c r="E8" s="11" t="n"/>
      <c r="F8" s="12">
        <f>IF(OR(C8="",E8&gt;=1),"",C8/(1-E8))</f>
        <v/>
      </c>
      <c r="G8" s="10">
        <f>IFERROR(VLOOKUP(B8,Ingredients!$A:$G,7,FALSE),"")</f>
        <v/>
      </c>
      <c r="H8" s="13">
        <f>IFERROR(F8*G8,"")</f>
        <v/>
      </c>
    </row>
    <row r="9">
      <c r="A9" s="6" t="n"/>
      <c r="B9" s="6" t="n"/>
      <c r="C9" s="7" t="n"/>
      <c r="D9" s="6" t="n"/>
      <c r="E9" s="11" t="n"/>
      <c r="F9" s="12">
        <f>IF(OR(C9="",E9&gt;=1),"",C9/(1-E9))</f>
        <v/>
      </c>
      <c r="G9" s="10">
        <f>IFERROR(VLOOKUP(B9,Ingredients!$A:$G,7,FALSE),"")</f>
        <v/>
      </c>
      <c r="H9" s="13">
        <f>IFERROR(F9*G9,"")</f>
        <v/>
      </c>
    </row>
    <row r="10">
      <c r="A10" s="6" t="n"/>
      <c r="B10" s="6" t="n"/>
      <c r="C10" s="7" t="n"/>
      <c r="D10" s="6" t="n"/>
      <c r="E10" s="11" t="n"/>
      <c r="F10" s="12">
        <f>IF(OR(C10="",E10&gt;=1),"",C10/(1-E10))</f>
        <v/>
      </c>
      <c r="G10" s="10">
        <f>IFERROR(VLOOKUP(B10,Ingredients!$A:$G,7,FALSE),"")</f>
        <v/>
      </c>
      <c r="H10" s="13">
        <f>IFERROR(F10*G10,"")</f>
        <v/>
      </c>
    </row>
    <row r="11">
      <c r="A11" s="6" t="n"/>
      <c r="B11" s="6" t="n"/>
      <c r="C11" s="7" t="n"/>
      <c r="D11" s="6" t="n"/>
      <c r="E11" s="11" t="n"/>
      <c r="F11" s="12">
        <f>IF(OR(C11="",E11&gt;=1),"",C11/(1-E11))</f>
        <v/>
      </c>
      <c r="G11" s="10">
        <f>IFERROR(VLOOKUP(B11,Ingredients!$A:$G,7,FALSE),"")</f>
        <v/>
      </c>
      <c r="H11" s="13">
        <f>IFERROR(F11*G11,"")</f>
        <v/>
      </c>
    </row>
    <row r="12">
      <c r="A12" s="6" t="n"/>
      <c r="B12" s="6" t="n"/>
      <c r="C12" s="7" t="n"/>
      <c r="D12" s="6" t="n"/>
      <c r="E12" s="11" t="n"/>
      <c r="F12" s="12">
        <f>IF(OR(C12="",E12&gt;=1),"",C12/(1-E12))</f>
        <v/>
      </c>
      <c r="G12" s="10">
        <f>IFERROR(VLOOKUP(B12,Ingredients!$A:$G,7,FALSE),"")</f>
        <v/>
      </c>
      <c r="H12" s="13">
        <f>IFERROR(F12*G12,"")</f>
        <v/>
      </c>
    </row>
    <row r="13">
      <c r="A13" s="6" t="n"/>
      <c r="B13" s="6" t="n"/>
      <c r="C13" s="7" t="n"/>
      <c r="D13" s="6" t="n"/>
      <c r="E13" s="11" t="n"/>
      <c r="F13" s="12">
        <f>IF(OR(C13="",E13&gt;=1),"",C13/(1-E13))</f>
        <v/>
      </c>
      <c r="G13" s="10">
        <f>IFERROR(VLOOKUP(B13,Ingredients!$A:$G,7,FALSE),"")</f>
        <v/>
      </c>
      <c r="H13" s="13">
        <f>IFERROR(F13*G13,"")</f>
        <v/>
      </c>
    </row>
    <row r="14">
      <c r="A14" s="6" t="n"/>
      <c r="B14" s="6" t="n"/>
      <c r="C14" s="7" t="n"/>
      <c r="D14" s="6" t="n"/>
      <c r="E14" s="11" t="n"/>
      <c r="F14" s="12">
        <f>IF(OR(C14="",E14&gt;=1),"",C14/(1-E14))</f>
        <v/>
      </c>
      <c r="G14" s="10">
        <f>IFERROR(VLOOKUP(B14,Ingredients!$A:$G,7,FALSE),"")</f>
        <v/>
      </c>
      <c r="H14" s="13">
        <f>IFERROR(F14*G14,"")</f>
        <v/>
      </c>
    </row>
    <row r="15">
      <c r="A15" s="6" t="n"/>
      <c r="B15" s="6" t="n"/>
      <c r="C15" s="7" t="n"/>
      <c r="D15" s="6" t="n"/>
      <c r="E15" s="11" t="n"/>
      <c r="F15" s="12">
        <f>IF(OR(C15="",E15&gt;=1),"",C15/(1-E15))</f>
        <v/>
      </c>
      <c r="G15" s="10">
        <f>IFERROR(VLOOKUP(B15,Ingredients!$A:$G,7,FALSE),"")</f>
        <v/>
      </c>
      <c r="H15" s="13">
        <f>IFERROR(F15*G15,"")</f>
        <v/>
      </c>
    </row>
    <row r="16">
      <c r="A16" s="6" t="n"/>
      <c r="B16" s="6" t="n"/>
      <c r="C16" s="7" t="n"/>
      <c r="D16" s="6" t="n"/>
      <c r="E16" s="11" t="n"/>
      <c r="F16" s="12">
        <f>IF(OR(C16="",E16&gt;=1),"",C16/(1-E16))</f>
        <v/>
      </c>
      <c r="G16" s="10">
        <f>IFERROR(VLOOKUP(B16,Ingredients!$A:$G,7,FALSE),"")</f>
        <v/>
      </c>
      <c r="H16" s="13">
        <f>IFERROR(F16*G16,"")</f>
        <v/>
      </c>
    </row>
    <row r="17">
      <c r="A17" s="6" t="n"/>
      <c r="B17" s="6" t="n"/>
      <c r="C17" s="7" t="n"/>
      <c r="D17" s="6" t="n"/>
      <c r="E17" s="11" t="n"/>
      <c r="F17" s="12">
        <f>IF(OR(C17="",E17&gt;=1),"",C17/(1-E17))</f>
        <v/>
      </c>
      <c r="G17" s="10">
        <f>IFERROR(VLOOKUP(B17,Ingredients!$A:$G,7,FALSE),"")</f>
        <v/>
      </c>
      <c r="H17" s="13">
        <f>IFERROR(F17*G17,"")</f>
        <v/>
      </c>
    </row>
    <row r="18">
      <c r="A18" s="6" t="n"/>
      <c r="B18" s="6" t="n"/>
      <c r="C18" s="7" t="n"/>
      <c r="D18" s="6" t="n"/>
      <c r="E18" s="11" t="n"/>
      <c r="F18" s="12">
        <f>IF(OR(C18="",E18&gt;=1),"",C18/(1-E18))</f>
        <v/>
      </c>
      <c r="G18" s="10">
        <f>IFERROR(VLOOKUP(B18,Ingredients!$A:$G,7,FALSE),"")</f>
        <v/>
      </c>
      <c r="H18" s="13">
        <f>IFERROR(F18*G18,"")</f>
        <v/>
      </c>
    </row>
    <row r="19">
      <c r="A19" s="6" t="n"/>
      <c r="B19" s="6" t="n"/>
      <c r="C19" s="7" t="n"/>
      <c r="D19" s="6" t="n"/>
      <c r="E19" s="11" t="n"/>
      <c r="F19" s="12">
        <f>IF(OR(C19="",E19&gt;=1),"",C19/(1-E19))</f>
        <v/>
      </c>
      <c r="G19" s="10">
        <f>IFERROR(VLOOKUP(B19,Ingredients!$A:$G,7,FALSE),"")</f>
        <v/>
      </c>
      <c r="H19" s="13">
        <f>IFERROR(F19*G19,"")</f>
        <v/>
      </c>
    </row>
    <row r="20">
      <c r="A20" s="6" t="n"/>
      <c r="B20" s="6" t="n"/>
      <c r="C20" s="7" t="n"/>
      <c r="D20" s="6" t="n"/>
      <c r="E20" s="11" t="n"/>
      <c r="F20" s="12">
        <f>IF(OR(C20="",E20&gt;=1),"",C20/(1-E20))</f>
        <v/>
      </c>
      <c r="G20" s="10">
        <f>IFERROR(VLOOKUP(B20,Ingredients!$A:$G,7,FALSE),"")</f>
        <v/>
      </c>
      <c r="H20" s="13">
        <f>IFERROR(F20*G20,"")</f>
        <v/>
      </c>
    </row>
    <row r="21">
      <c r="A21" s="6" t="n"/>
      <c r="B21" s="6" t="n"/>
      <c r="C21" s="7" t="n"/>
      <c r="D21" s="6" t="n"/>
      <c r="E21" s="11" t="n"/>
      <c r="F21" s="12">
        <f>IF(OR(C21="",E21&gt;=1),"",C21/(1-E21))</f>
        <v/>
      </c>
      <c r="G21" s="10">
        <f>IFERROR(VLOOKUP(B21,Ingredients!$A:$G,7,FALSE),"")</f>
        <v/>
      </c>
      <c r="H21" s="13">
        <f>IFERROR(F21*G21,"")</f>
        <v/>
      </c>
    </row>
    <row r="22">
      <c r="A22" s="6" t="n"/>
      <c r="B22" s="6" t="n"/>
      <c r="C22" s="7" t="n"/>
      <c r="D22" s="6" t="n"/>
      <c r="E22" s="11" t="n"/>
      <c r="F22" s="12">
        <f>IF(OR(C22="",E22&gt;=1),"",C22/(1-E22))</f>
        <v/>
      </c>
      <c r="G22" s="10">
        <f>IFERROR(VLOOKUP(B22,Ingredients!$A:$G,7,FALSE),"")</f>
        <v/>
      </c>
      <c r="H22" s="13">
        <f>IFERROR(F22*G22,"")</f>
        <v/>
      </c>
    </row>
    <row r="23">
      <c r="A23" s="6" t="n"/>
      <c r="B23" s="6" t="n"/>
      <c r="C23" s="7" t="n"/>
      <c r="D23" s="6" t="n"/>
      <c r="E23" s="11" t="n"/>
      <c r="F23" s="12">
        <f>IF(OR(C23="",E23&gt;=1),"",C23/(1-E23))</f>
        <v/>
      </c>
      <c r="G23" s="10">
        <f>IFERROR(VLOOKUP(B23,Ingredients!$A:$G,7,FALSE),"")</f>
        <v/>
      </c>
      <c r="H23" s="13">
        <f>IFERROR(F23*G23,"")</f>
        <v/>
      </c>
    </row>
    <row r="24">
      <c r="A24" s="6" t="n"/>
      <c r="B24" s="6" t="n"/>
      <c r="C24" s="7" t="n"/>
      <c r="D24" s="6" t="n"/>
      <c r="E24" s="11" t="n"/>
      <c r="F24" s="12">
        <f>IF(OR(C24="",E24&gt;=1),"",C24/(1-E24))</f>
        <v/>
      </c>
      <c r="G24" s="10">
        <f>IFERROR(VLOOKUP(B24,Ingredients!$A:$G,7,FALSE),"")</f>
        <v/>
      </c>
      <c r="H24" s="13">
        <f>IFERROR(F24*G24,"")</f>
        <v/>
      </c>
    </row>
    <row r="25">
      <c r="A25" s="6" t="n"/>
      <c r="B25" s="6" t="n"/>
      <c r="C25" s="7" t="n"/>
      <c r="D25" s="6" t="n"/>
      <c r="E25" s="11" t="n"/>
      <c r="F25" s="12">
        <f>IF(OR(C25="",E25&gt;=1),"",C25/(1-E25))</f>
        <v/>
      </c>
      <c r="G25" s="10">
        <f>IFERROR(VLOOKUP(B25,Ingredients!$A:$G,7,FALSE),"")</f>
        <v/>
      </c>
      <c r="H25" s="13">
        <f>IFERROR(F25*G25,"")</f>
        <v/>
      </c>
    </row>
    <row r="26">
      <c r="A26" s="6" t="n"/>
      <c r="B26" s="6" t="n"/>
      <c r="C26" s="7" t="n"/>
      <c r="D26" s="6" t="n"/>
      <c r="E26" s="11" t="n"/>
      <c r="F26" s="12">
        <f>IF(OR(C26="",E26&gt;=1),"",C26/(1-E26))</f>
        <v/>
      </c>
      <c r="G26" s="10">
        <f>IFERROR(VLOOKUP(B26,Ingredients!$A:$G,7,FALSE),"")</f>
        <v/>
      </c>
      <c r="H26" s="13">
        <f>IFERROR(F26*G26,"")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6"/>
  <sheetViews>
    <sheetView workbookViewId="0">
      <pane ySplit="1" topLeftCell="A2" activePane="bottomLeft" state="frozen"/>
      <selection pane="bottomLeft" activeCell="A1" sqref="A1"/>
    </sheetView>
  </sheetViews>
  <sheetFormatPr baseColWidth="8" defaultRowHeight="15"/>
  <cols>
    <col width="30" customWidth="1" min="1" max="1"/>
    <col width="17" customWidth="1" min="2" max="2"/>
    <col width="22" customWidth="1" min="3" max="3"/>
    <col width="9" customWidth="1" min="4" max="4"/>
    <col width="19" customWidth="1" min="5" max="5"/>
    <col width="13" customWidth="1" min="6" max="6"/>
    <col width="19" customWidth="1" min="7" max="7"/>
    <col width="12" customWidth="1" min="8" max="8"/>
  </cols>
  <sheetData>
    <row r="1" ht="34" customHeight="1">
      <c r="A1" s="5" t="inlineStr">
        <is>
          <t>Dish</t>
        </is>
      </c>
      <c r="B1" s="5" t="inlineStr">
        <is>
          <t>Total cost (€)</t>
        </is>
      </c>
      <c r="C1" s="5" t="inlineStr">
        <is>
          <t>Menu price incl. VAT (€)</t>
        </is>
      </c>
      <c r="D1" s="5" t="inlineStr">
        <is>
          <t>VAT</t>
        </is>
      </c>
      <c r="E1" s="5" t="inlineStr">
        <is>
          <t>Price excl. VAT (€)</t>
        </is>
      </c>
      <c r="F1" s="5" t="inlineStr">
        <is>
          <t>Food cost</t>
        </is>
      </c>
      <c r="G1" s="5" t="inlineStr">
        <is>
          <t>Gross margin (€)</t>
        </is>
      </c>
      <c r="H1" s="5" t="inlineStr">
        <is>
          <t>Margin</t>
        </is>
      </c>
    </row>
    <row r="2">
      <c r="A2" s="6" t="inlineStr">
        <is>
          <t>Sirloin with potatoes</t>
        </is>
      </c>
      <c r="B2" s="13">
        <f>IF(A2="","",SUMIF(Recipes!$A:$A,A2,Recipes!$H:$H))</f>
        <v/>
      </c>
      <c r="C2" s="9" t="n">
        <v>22</v>
      </c>
      <c r="D2" s="11" t="n">
        <v>0.1</v>
      </c>
      <c r="E2" s="13">
        <f>IF(C2="","",C2/(1+D2))</f>
        <v/>
      </c>
      <c r="F2" s="14">
        <f>IFERROR(B2/E2,"")</f>
        <v/>
      </c>
      <c r="G2" s="13">
        <f>IFERROR(E2-B2,"")</f>
        <v/>
      </c>
      <c r="H2" s="14">
        <f>IFERROR((E2-B2)/E2,"")</f>
        <v/>
      </c>
    </row>
    <row r="3">
      <c r="A3" s="6" t="n"/>
      <c r="B3" s="13">
        <f>IF(A3="","",SUMIF(Recipes!$A:$A,A3,Recipes!$H:$H))</f>
        <v/>
      </c>
      <c r="C3" s="9" t="n"/>
      <c r="D3" s="11" t="n"/>
      <c r="E3" s="13">
        <f>IF(C3="","",C3/(1+D3))</f>
        <v/>
      </c>
      <c r="F3" s="14">
        <f>IFERROR(B3/E3,"")</f>
        <v/>
      </c>
      <c r="G3" s="13">
        <f>IFERROR(E3-B3,"")</f>
        <v/>
      </c>
      <c r="H3" s="14">
        <f>IFERROR((E3-B3)/E3,"")</f>
        <v/>
      </c>
    </row>
    <row r="4">
      <c r="A4" s="6" t="n"/>
      <c r="B4" s="13">
        <f>IF(A4="","",SUMIF(Recipes!$A:$A,A4,Recipes!$H:$H))</f>
        <v/>
      </c>
      <c r="C4" s="9" t="n"/>
      <c r="D4" s="11" t="n"/>
      <c r="E4" s="13">
        <f>IF(C4="","",C4/(1+D4))</f>
        <v/>
      </c>
      <c r="F4" s="14">
        <f>IFERROR(B4/E4,"")</f>
        <v/>
      </c>
      <c r="G4" s="13">
        <f>IFERROR(E4-B4,"")</f>
        <v/>
      </c>
      <c r="H4" s="14">
        <f>IFERROR((E4-B4)/E4,"")</f>
        <v/>
      </c>
    </row>
    <row r="5">
      <c r="A5" s="6" t="n"/>
      <c r="B5" s="13">
        <f>IF(A5="","",SUMIF(Recipes!$A:$A,A5,Recipes!$H:$H))</f>
        <v/>
      </c>
      <c r="C5" s="9" t="n"/>
      <c r="D5" s="11" t="n"/>
      <c r="E5" s="13">
        <f>IF(C5="","",C5/(1+D5))</f>
        <v/>
      </c>
      <c r="F5" s="14">
        <f>IFERROR(B5/E5,"")</f>
        <v/>
      </c>
      <c r="G5" s="13">
        <f>IFERROR(E5-B5,"")</f>
        <v/>
      </c>
      <c r="H5" s="14">
        <f>IFERROR((E5-B5)/E5,"")</f>
        <v/>
      </c>
    </row>
    <row r="6">
      <c r="A6" s="6" t="n"/>
      <c r="B6" s="13">
        <f>IF(A6="","",SUMIF(Recipes!$A:$A,A6,Recipes!$H:$H))</f>
        <v/>
      </c>
      <c r="C6" s="9" t="n"/>
      <c r="D6" s="11" t="n"/>
      <c r="E6" s="13">
        <f>IF(C6="","",C6/(1+D6))</f>
        <v/>
      </c>
      <c r="F6" s="14">
        <f>IFERROR(B6/E6,"")</f>
        <v/>
      </c>
      <c r="G6" s="13">
        <f>IFERROR(E6-B6,"")</f>
        <v/>
      </c>
      <c r="H6" s="14">
        <f>IFERROR((E6-B6)/E6,"")</f>
        <v/>
      </c>
    </row>
    <row r="7">
      <c r="A7" s="6" t="n"/>
      <c r="B7" s="13">
        <f>IF(A7="","",SUMIF(Recipes!$A:$A,A7,Recipes!$H:$H))</f>
        <v/>
      </c>
      <c r="C7" s="9" t="n"/>
      <c r="D7" s="11" t="n"/>
      <c r="E7" s="13">
        <f>IF(C7="","",C7/(1+D7))</f>
        <v/>
      </c>
      <c r="F7" s="14">
        <f>IFERROR(B7/E7,"")</f>
        <v/>
      </c>
      <c r="G7" s="13">
        <f>IFERROR(E7-B7,"")</f>
        <v/>
      </c>
      <c r="H7" s="14">
        <f>IFERROR((E7-B7)/E7,"")</f>
        <v/>
      </c>
    </row>
    <row r="8">
      <c r="A8" s="6" t="n"/>
      <c r="B8" s="13">
        <f>IF(A8="","",SUMIF(Recipes!$A:$A,A8,Recipes!$H:$H))</f>
        <v/>
      </c>
      <c r="C8" s="9" t="n"/>
      <c r="D8" s="11" t="n"/>
      <c r="E8" s="13">
        <f>IF(C8="","",C8/(1+D8))</f>
        <v/>
      </c>
      <c r="F8" s="14">
        <f>IFERROR(B8/E8,"")</f>
        <v/>
      </c>
      <c r="G8" s="13">
        <f>IFERROR(E8-B8,"")</f>
        <v/>
      </c>
      <c r="H8" s="14">
        <f>IFERROR((E8-B8)/E8,"")</f>
        <v/>
      </c>
    </row>
    <row r="9">
      <c r="A9" s="6" t="n"/>
      <c r="B9" s="13">
        <f>IF(A9="","",SUMIF(Recipes!$A:$A,A9,Recipes!$H:$H))</f>
        <v/>
      </c>
      <c r="C9" s="9" t="n"/>
      <c r="D9" s="11" t="n"/>
      <c r="E9" s="13">
        <f>IF(C9="","",C9/(1+D9))</f>
        <v/>
      </c>
      <c r="F9" s="14">
        <f>IFERROR(B9/E9,"")</f>
        <v/>
      </c>
      <c r="G9" s="13">
        <f>IFERROR(E9-B9,"")</f>
        <v/>
      </c>
      <c r="H9" s="14">
        <f>IFERROR((E9-B9)/E9,"")</f>
        <v/>
      </c>
    </row>
    <row r="10">
      <c r="A10" s="6" t="n"/>
      <c r="B10" s="13">
        <f>IF(A10="","",SUMIF(Recipes!$A:$A,A10,Recipes!$H:$H))</f>
        <v/>
      </c>
      <c r="C10" s="9" t="n"/>
      <c r="D10" s="11" t="n"/>
      <c r="E10" s="13">
        <f>IF(C10="","",C10/(1+D10))</f>
        <v/>
      </c>
      <c r="F10" s="14">
        <f>IFERROR(B10/E10,"")</f>
        <v/>
      </c>
      <c r="G10" s="13">
        <f>IFERROR(E10-B10,"")</f>
        <v/>
      </c>
      <c r="H10" s="14">
        <f>IFERROR((E10-B10)/E10,"")</f>
        <v/>
      </c>
    </row>
    <row r="11">
      <c r="A11" s="6" t="n"/>
      <c r="B11" s="13">
        <f>IF(A11="","",SUMIF(Recipes!$A:$A,A11,Recipes!$H:$H))</f>
        <v/>
      </c>
      <c r="C11" s="9" t="n"/>
      <c r="D11" s="11" t="n"/>
      <c r="E11" s="13">
        <f>IF(C11="","",C11/(1+D11))</f>
        <v/>
      </c>
      <c r="F11" s="14">
        <f>IFERROR(B11/E11,"")</f>
        <v/>
      </c>
      <c r="G11" s="13">
        <f>IFERROR(E11-B11,"")</f>
        <v/>
      </c>
      <c r="H11" s="14">
        <f>IFERROR((E11-B11)/E11,"")</f>
        <v/>
      </c>
    </row>
    <row r="12">
      <c r="A12" s="6" t="n"/>
      <c r="B12" s="13">
        <f>IF(A12="","",SUMIF(Recipes!$A:$A,A12,Recipes!$H:$H))</f>
        <v/>
      </c>
      <c r="C12" s="9" t="n"/>
      <c r="D12" s="11" t="n"/>
      <c r="E12" s="13">
        <f>IF(C12="","",C12/(1+D12))</f>
        <v/>
      </c>
      <c r="F12" s="14">
        <f>IFERROR(B12/E12,"")</f>
        <v/>
      </c>
      <c r="G12" s="13">
        <f>IFERROR(E12-B12,"")</f>
        <v/>
      </c>
      <c r="H12" s="14">
        <f>IFERROR((E12-B12)/E12,"")</f>
        <v/>
      </c>
    </row>
    <row r="13">
      <c r="A13" s="6" t="n"/>
      <c r="B13" s="13">
        <f>IF(A13="","",SUMIF(Recipes!$A:$A,A13,Recipes!$H:$H))</f>
        <v/>
      </c>
      <c r="C13" s="9" t="n"/>
      <c r="D13" s="11" t="n"/>
      <c r="E13" s="13">
        <f>IF(C13="","",C13/(1+D13))</f>
        <v/>
      </c>
      <c r="F13" s="14">
        <f>IFERROR(B13/E13,"")</f>
        <v/>
      </c>
      <c r="G13" s="13">
        <f>IFERROR(E13-B13,"")</f>
        <v/>
      </c>
      <c r="H13" s="14">
        <f>IFERROR((E13-B13)/E13,"")</f>
        <v/>
      </c>
    </row>
    <row r="14">
      <c r="A14" s="6" t="n"/>
      <c r="B14" s="13">
        <f>IF(A14="","",SUMIF(Recipes!$A:$A,A14,Recipes!$H:$H))</f>
        <v/>
      </c>
      <c r="C14" s="9" t="n"/>
      <c r="D14" s="11" t="n"/>
      <c r="E14" s="13">
        <f>IF(C14="","",C14/(1+D14))</f>
        <v/>
      </c>
      <c r="F14" s="14">
        <f>IFERROR(B14/E14,"")</f>
        <v/>
      </c>
      <c r="G14" s="13">
        <f>IFERROR(E14-B14,"")</f>
        <v/>
      </c>
      <c r="H14" s="14">
        <f>IFERROR((E14-B14)/E14,"")</f>
        <v/>
      </c>
    </row>
    <row r="15">
      <c r="A15" s="6" t="n"/>
      <c r="B15" s="13">
        <f>IF(A15="","",SUMIF(Recipes!$A:$A,A15,Recipes!$H:$H))</f>
        <v/>
      </c>
      <c r="C15" s="9" t="n"/>
      <c r="D15" s="11" t="n"/>
      <c r="E15" s="13">
        <f>IF(C15="","",C15/(1+D15))</f>
        <v/>
      </c>
      <c r="F15" s="14">
        <f>IFERROR(B15/E15,"")</f>
        <v/>
      </c>
      <c r="G15" s="13">
        <f>IFERROR(E15-B15,"")</f>
        <v/>
      </c>
      <c r="H15" s="14">
        <f>IFERROR((E15-B15)/E15,"")</f>
        <v/>
      </c>
    </row>
    <row r="16">
      <c r="A16" s="6" t="n"/>
      <c r="B16" s="13">
        <f>IF(A16="","",SUMIF(Recipes!$A:$A,A16,Recipes!$H:$H))</f>
        <v/>
      </c>
      <c r="C16" s="9" t="n"/>
      <c r="D16" s="11" t="n"/>
      <c r="E16" s="13">
        <f>IF(C16="","",C16/(1+D16))</f>
        <v/>
      </c>
      <c r="F16" s="14">
        <f>IFERROR(B16/E16,"")</f>
        <v/>
      </c>
      <c r="G16" s="13">
        <f>IFERROR(E16-B16,"")</f>
        <v/>
      </c>
      <c r="H16" s="14">
        <f>IFERROR((E16-B16)/E16,"")</f>
        <v/>
      </c>
    </row>
    <row r="17">
      <c r="A17" s="6" t="n"/>
      <c r="B17" s="13">
        <f>IF(A17="","",SUMIF(Recipes!$A:$A,A17,Recipes!$H:$H))</f>
        <v/>
      </c>
      <c r="C17" s="9" t="n"/>
      <c r="D17" s="11" t="n"/>
      <c r="E17" s="13">
        <f>IF(C17="","",C17/(1+D17))</f>
        <v/>
      </c>
      <c r="F17" s="14">
        <f>IFERROR(B17/E17,"")</f>
        <v/>
      </c>
      <c r="G17" s="13">
        <f>IFERROR(E17-B17,"")</f>
        <v/>
      </c>
      <c r="H17" s="14">
        <f>IFERROR((E17-B17)/E17,"")</f>
        <v/>
      </c>
    </row>
    <row r="18">
      <c r="A18" s="6" t="n"/>
      <c r="B18" s="13">
        <f>IF(A18="","",SUMIF(Recipes!$A:$A,A18,Recipes!$H:$H))</f>
        <v/>
      </c>
      <c r="C18" s="9" t="n"/>
      <c r="D18" s="11" t="n"/>
      <c r="E18" s="13">
        <f>IF(C18="","",C18/(1+D18))</f>
        <v/>
      </c>
      <c r="F18" s="14">
        <f>IFERROR(B18/E18,"")</f>
        <v/>
      </c>
      <c r="G18" s="13">
        <f>IFERROR(E18-B18,"")</f>
        <v/>
      </c>
      <c r="H18" s="14">
        <f>IFERROR((E18-B18)/E18,"")</f>
        <v/>
      </c>
    </row>
    <row r="19">
      <c r="A19" s="6" t="n"/>
      <c r="B19" s="13">
        <f>IF(A19="","",SUMIF(Recipes!$A:$A,A19,Recipes!$H:$H))</f>
        <v/>
      </c>
      <c r="C19" s="9" t="n"/>
      <c r="D19" s="11" t="n"/>
      <c r="E19" s="13">
        <f>IF(C19="","",C19/(1+D19))</f>
        <v/>
      </c>
      <c r="F19" s="14">
        <f>IFERROR(B19/E19,"")</f>
        <v/>
      </c>
      <c r="G19" s="13">
        <f>IFERROR(E19-B19,"")</f>
        <v/>
      </c>
      <c r="H19" s="14">
        <f>IFERROR((E19-B19)/E19,"")</f>
        <v/>
      </c>
    </row>
    <row r="20">
      <c r="A20" s="6" t="n"/>
      <c r="B20" s="13">
        <f>IF(A20="","",SUMIF(Recipes!$A:$A,A20,Recipes!$H:$H))</f>
        <v/>
      </c>
      <c r="C20" s="9" t="n"/>
      <c r="D20" s="11" t="n"/>
      <c r="E20" s="13">
        <f>IF(C20="","",C20/(1+D20))</f>
        <v/>
      </c>
      <c r="F20" s="14">
        <f>IFERROR(B20/E20,"")</f>
        <v/>
      </c>
      <c r="G20" s="13">
        <f>IFERROR(E20-B20,"")</f>
        <v/>
      </c>
      <c r="H20" s="14">
        <f>IFERROR((E20-B20)/E20,"")</f>
        <v/>
      </c>
    </row>
    <row r="21">
      <c r="A21" s="6" t="n"/>
      <c r="B21" s="13">
        <f>IF(A21="","",SUMIF(Recipes!$A:$A,A21,Recipes!$H:$H))</f>
        <v/>
      </c>
      <c r="C21" s="9" t="n"/>
      <c r="D21" s="11" t="n"/>
      <c r="E21" s="13">
        <f>IF(C21="","",C21/(1+D21))</f>
        <v/>
      </c>
      <c r="F21" s="14">
        <f>IFERROR(B21/E21,"")</f>
        <v/>
      </c>
      <c r="G21" s="13">
        <f>IFERROR(E21-B21,"")</f>
        <v/>
      </c>
      <c r="H21" s="14">
        <f>IFERROR((E21-B21)/E21,"")</f>
        <v/>
      </c>
    </row>
    <row r="22">
      <c r="A22" s="6" t="n"/>
      <c r="B22" s="13">
        <f>IF(A22="","",SUMIF(Recipes!$A:$A,A22,Recipes!$H:$H))</f>
        <v/>
      </c>
      <c r="C22" s="9" t="n"/>
      <c r="D22" s="11" t="n"/>
      <c r="E22" s="13">
        <f>IF(C22="","",C22/(1+D22))</f>
        <v/>
      </c>
      <c r="F22" s="14">
        <f>IFERROR(B22/E22,"")</f>
        <v/>
      </c>
      <c r="G22" s="13">
        <f>IFERROR(E22-B22,"")</f>
        <v/>
      </c>
      <c r="H22" s="14">
        <f>IFERROR((E22-B22)/E22,"")</f>
        <v/>
      </c>
    </row>
    <row r="23">
      <c r="A23" s="6" t="n"/>
      <c r="B23" s="13">
        <f>IF(A23="","",SUMIF(Recipes!$A:$A,A23,Recipes!$H:$H))</f>
        <v/>
      </c>
      <c r="C23" s="9" t="n"/>
      <c r="D23" s="11" t="n"/>
      <c r="E23" s="13">
        <f>IF(C23="","",C23/(1+D23))</f>
        <v/>
      </c>
      <c r="F23" s="14">
        <f>IFERROR(B23/E23,"")</f>
        <v/>
      </c>
      <c r="G23" s="13">
        <f>IFERROR(E23-B23,"")</f>
        <v/>
      </c>
      <c r="H23" s="14">
        <f>IFERROR((E23-B23)/E23,"")</f>
        <v/>
      </c>
    </row>
    <row r="24">
      <c r="A24" s="6" t="n"/>
      <c r="B24" s="13">
        <f>IF(A24="","",SUMIF(Recipes!$A:$A,A24,Recipes!$H:$H))</f>
        <v/>
      </c>
      <c r="C24" s="9" t="n"/>
      <c r="D24" s="11" t="n"/>
      <c r="E24" s="13">
        <f>IF(C24="","",C24/(1+D24))</f>
        <v/>
      </c>
      <c r="F24" s="14">
        <f>IFERROR(B24/E24,"")</f>
        <v/>
      </c>
      <c r="G24" s="13">
        <f>IFERROR(E24-B24,"")</f>
        <v/>
      </c>
      <c r="H24" s="14">
        <f>IFERROR((E24-B24)/E24,"")</f>
        <v/>
      </c>
    </row>
    <row r="25">
      <c r="A25" s="6" t="n"/>
      <c r="B25" s="13">
        <f>IF(A25="","",SUMIF(Recipes!$A:$A,A25,Recipes!$H:$H))</f>
        <v/>
      </c>
      <c r="C25" s="9" t="n"/>
      <c r="D25" s="11" t="n"/>
      <c r="E25" s="13">
        <f>IF(C25="","",C25/(1+D25))</f>
        <v/>
      </c>
      <c r="F25" s="14">
        <f>IFERROR(B25/E25,"")</f>
        <v/>
      </c>
      <c r="G25" s="13">
        <f>IFERROR(E25-B25,"")</f>
        <v/>
      </c>
      <c r="H25" s="14">
        <f>IFERROR((E25-B25)/E25,"")</f>
        <v/>
      </c>
    </row>
    <row r="26">
      <c r="A26" s="6" t="n"/>
      <c r="B26" s="13">
        <f>IF(A26="","",SUMIF(Recipes!$A:$A,A26,Recipes!$H:$H))</f>
        <v/>
      </c>
      <c r="C26" s="9" t="n"/>
      <c r="D26" s="11" t="n"/>
      <c r="E26" s="13">
        <f>IF(C26="","",C26/(1+D26))</f>
        <v/>
      </c>
      <c r="F26" s="14">
        <f>IFERROR(B26/E26,"")</f>
        <v/>
      </c>
      <c r="G26" s="13">
        <f>IFERROR(E26-B26,"")</f>
        <v/>
      </c>
      <c r="H26" s="14">
        <f>IFERROR((E26-B26)/E26,"")</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Bouzon Digital</dc:creator>
  <dc:title xmlns:dc="http://purl.org/dc/elements/1.1/">Recipe costing template — Bouzon Digital</dc:title>
  <dcterms:created xmlns:dcterms="http://purl.org/dc/terms/" xmlns:xsi="http://www.w3.org/2001/XMLSchema-instance" xsi:type="dcterms:W3CDTF">2026-09-14T15:42:09Z</dcterms:created>
  <dcterms:modified xmlns:dcterms="http://purl.org/dc/terms/" xmlns:xsi="http://www.w3.org/2001/XMLSchema-instance" xsi:type="dcterms:W3CDTF">2026-09-14T15:42:09Z</dcterms:modified>
</cp:coreProperties>
</file>